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C23E17B7-3DD3-4F44-9559-FBC621EFF42B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21" i="1" s="1"/>
  <c r="M16" i="1"/>
  <c r="K21" i="1"/>
  <c r="L23" i="1"/>
  <c r="I23" i="1"/>
  <c r="I16" i="1"/>
  <c r="H23" i="1"/>
  <c r="F21" i="1"/>
  <c r="F11" i="1"/>
  <c r="J11" i="1"/>
  <c r="H16" i="1"/>
  <c r="L16" i="1"/>
  <c r="L21" i="1" l="1"/>
  <c r="H21" i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<sst xmlns="http://schemas.openxmlformats.org/spreadsheetml/2006/main" count="37" uniqueCount="29">
  <si>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</si>
  <si>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</si>
  <si>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</si>
  <si>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</si>
  <si>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</si>
  <si>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</si>
  <si>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</si>
  <si>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</si>
  <si>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</si>
  <si>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</si>
  <si>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</si>
  <si>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</si>
  <si>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</si>
  <si>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</si>
  <si>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</si>
  <si>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</si>
  <si>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</si>
  <si>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</si>
  <si>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</si>
  <si>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</si>
  <si>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</si>
  <si>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</si>
  <si>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</si>
  <si>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</si>
  <si>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August 2024</t>
  </si>
  <si>
    <t>August</t>
  </si>
  <si>
    <t>Januar - August</t>
  </si>
  <si>
    <t>2023*)</t>
  </si>
  <si>
    <t xml:space="preserve"> 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</si>
</sst>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65" fontId="3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4" xfId="0" applyFont="1" applyBorder="1"/>
    <xf numFmtId="165" fontId="4" fillId="0" borderId="0" xfId="0" applyNumberFormat="1" applyFont="1"/>
    <xf numFmtId="166" fontId="5" fillId="0" borderId="0" xfId="0" applyNumberFormat="1" applyFont="1"/>
    <xf numFmtId="164" fontId="3" fillId="0" borderId="0" xfId="0" applyNumberFormat="1" applyFont="1" applyAlignment="1">
      <alignment horizontal="left"/>
    </xf>
    <xf numFmtId="0" fontId="3" fillId="0" borderId="4" xfId="0" applyFont="1" applyBorder="1"/>
    <xf numFmtId="166" fontId="6" fillId="0" borderId="0" xfId="0" applyNumberFormat="1" applyFont="1"/>
    <xf numFmtId="164" fontId="3" fillId="0" borderId="0" xfId="0" applyNumberFormat="1" applyFont="1" applyAlignment="1">
      <alignment horizontal="left"/>
    </xf>
    <xf numFmtId="3" fontId="3" fillId="0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F32" sqref="F32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x14ac:dyDescent="0.2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ht="18.75" customHeight="1" x14ac:dyDescent="0.2">
      <c r="A5" s="7" t="s">
        <v>3</v>
      </c>
      <c r="B5" s="8"/>
      <c r="C5" s="8"/>
      <c r="D5" s="8"/>
      <c r="E5" s="9"/>
      <c r="F5" s="10" t="s">
        <v>25</v>
      </c>
      <c r="G5" s="10"/>
      <c r="H5" s="11" t="s">
        <v>0</v>
      </c>
      <c r="I5" s="12"/>
      <c r="J5" s="10" t="s">
        <v>26</v>
      </c>
      <c r="K5" s="10"/>
      <c r="L5" s="11" t="s">
        <v>0</v>
      </c>
      <c r="M5" s="12"/>
    </row>
    <row r="6" spans="1:14" ht="18.75" customHeight="1" x14ac:dyDescent="0.2">
      <c r="A6" s="13"/>
      <c r="B6" s="13"/>
      <c r="C6" s="13"/>
      <c r="D6" s="13"/>
      <c r="E6" s="14"/>
      <c r="F6" s="15">
        <v>2024</v>
      </c>
      <c r="G6" s="15" t="s">
        <v>27</v>
      </c>
      <c r="H6" s="11"/>
      <c r="I6" s="12"/>
      <c r="J6" s="15">
        <v>2024</v>
      </c>
      <c r="K6" s="15" t="s">
        <v>27</v>
      </c>
      <c r="L6" s="11"/>
      <c r="M6" s="12"/>
    </row>
    <row r="7" spans="1:14" ht="18.75" customHeight="1" x14ac:dyDescent="0.2">
      <c r="A7" s="16"/>
      <c r="B7" s="16"/>
      <c r="C7" s="16"/>
      <c r="D7" s="16"/>
      <c r="E7" s="17"/>
      <c r="F7" s="11" t="s">
        <v>2</v>
      </c>
      <c r="G7" s="11"/>
      <c r="H7" s="11"/>
      <c r="I7" s="18" t="s">
        <v>1</v>
      </c>
      <c r="J7" s="11" t="s">
        <v>2</v>
      </c>
      <c r="K7" s="11"/>
      <c r="L7" s="11"/>
      <c r="M7" s="18" t="s">
        <v>1</v>
      </c>
    </row>
    <row r="8" spans="1:14" x14ac:dyDescent="0.2">
      <c r="A8" s="6"/>
      <c r="B8" s="6"/>
      <c r="C8" s="6"/>
      <c r="D8" s="6"/>
      <c r="E8" s="19"/>
      <c r="F8" s="20"/>
      <c r="G8" s="20"/>
      <c r="H8" s="6"/>
      <c r="I8" s="6"/>
      <c r="J8" s="20"/>
      <c r="K8" s="20"/>
      <c r="L8" s="6"/>
      <c r="M8" s="6"/>
    </row>
    <row r="9" spans="1:14" s="1" customFormat="1" x14ac:dyDescent="0.2">
      <c r="A9" s="21" t="s">
        <v>14</v>
      </c>
      <c r="B9" s="21"/>
      <c r="C9" s="21"/>
      <c r="D9" s="21"/>
      <c r="E9" s="22"/>
      <c r="F9" s="23">
        <f>F10+F11</f>
        <v>27744</v>
      </c>
      <c r="G9" s="23">
        <f>G10+G11</f>
        <v>30540</v>
      </c>
      <c r="H9" s="23">
        <f>SUM(F9-G9)</f>
        <v>-2796</v>
      </c>
      <c r="I9" s="24">
        <f>SUM(F9-G9)/G9%</f>
        <v>-9.1552062868369362</v>
      </c>
      <c r="J9" s="23">
        <f>J10+J11</f>
        <v>249463</v>
      </c>
      <c r="K9" s="23">
        <f>K10+K11</f>
        <v>252680</v>
      </c>
      <c r="L9" s="23">
        <f>SUM(J9-K9)</f>
        <v>-3217</v>
      </c>
      <c r="M9" s="24">
        <f>SUM(J9-K9)/K9%</f>
        <v>-1.2731518125692574</v>
      </c>
      <c r="N9" s="3"/>
    </row>
    <row r="10" spans="1:14" x14ac:dyDescent="0.2">
      <c r="A10" s="6" t="s">
        <v>4</v>
      </c>
      <c r="B10" s="25" t="s">
        <v>5</v>
      </c>
      <c r="C10" s="25"/>
      <c r="D10" s="25"/>
      <c r="E10" s="26"/>
      <c r="F10" s="20">
        <v>4064</v>
      </c>
      <c r="G10" s="20">
        <v>4523</v>
      </c>
      <c r="H10" s="20">
        <f t="shared" ref="H10:H25" si="0">SUM(F10-G10)</f>
        <v>-459</v>
      </c>
      <c r="I10" s="27">
        <f t="shared" ref="I10:I25" si="1">SUM(F10-G10)/G10%</f>
        <v>-10.148131770948487</v>
      </c>
      <c r="J10" s="20">
        <v>32840</v>
      </c>
      <c r="K10" s="20">
        <v>32645</v>
      </c>
      <c r="L10" s="20">
        <f t="shared" ref="L10:L25" si="2">SUM(J10-K10)</f>
        <v>195</v>
      </c>
      <c r="M10" s="27">
        <f t="shared" ref="M10:M25" si="3">SUM(J10-K10)/K10%</f>
        <v>0.59733496706999545</v>
      </c>
      <c r="N10" s="3"/>
    </row>
    <row r="11" spans="1:14" x14ac:dyDescent="0.2">
      <c r="A11" s="6"/>
      <c r="B11" s="25" t="s">
        <v>6</v>
      </c>
      <c r="C11" s="25"/>
      <c r="D11" s="25"/>
      <c r="E11" s="26"/>
      <c r="F11" s="20">
        <f>F13+F15+F16</f>
        <v>23680</v>
      </c>
      <c r="G11" s="20">
        <f>G13+G15+G16</f>
        <v>26017</v>
      </c>
      <c r="H11" s="20">
        <f t="shared" si="0"/>
        <v>-2337</v>
      </c>
      <c r="I11" s="27">
        <f t="shared" si="1"/>
        <v>-8.9825883076450008</v>
      </c>
      <c r="J11" s="20">
        <f>J13+J15+J16</f>
        <v>216623</v>
      </c>
      <c r="K11" s="20">
        <f>K13+K15+K16</f>
        <v>220035</v>
      </c>
      <c r="L11" s="20">
        <f t="shared" si="2"/>
        <v>-3412</v>
      </c>
      <c r="M11" s="27">
        <f t="shared" si="3"/>
        <v>-1.5506623946190379</v>
      </c>
      <c r="N11" s="3"/>
    </row>
    <row r="12" spans="1:14" x14ac:dyDescent="0.2">
      <c r="A12" s="6"/>
      <c r="B12" s="6" t="s">
        <v>4</v>
      </c>
      <c r="C12" s="6" t="s">
        <v>7</v>
      </c>
      <c r="D12" s="6"/>
      <c r="E12" s="26"/>
      <c r="F12" s="20"/>
      <c r="G12" s="20"/>
      <c r="H12" s="20">
        <f t="shared" si="0"/>
        <v>0</v>
      </c>
      <c r="I12" s="27"/>
      <c r="J12" s="20"/>
      <c r="K12" s="20"/>
      <c r="L12" s="20">
        <f t="shared" si="2"/>
        <v>0</v>
      </c>
      <c r="M12" s="27"/>
      <c r="N12" s="3"/>
    </row>
    <row r="13" spans="1:14" x14ac:dyDescent="0.2">
      <c r="A13" s="6"/>
      <c r="B13" s="6"/>
      <c r="C13" s="25" t="s">
        <v>8</v>
      </c>
      <c r="D13" s="25"/>
      <c r="E13" s="26"/>
      <c r="F13" s="20">
        <v>429</v>
      </c>
      <c r="G13" s="20">
        <v>584</v>
      </c>
      <c r="H13" s="20">
        <f t="shared" si="0"/>
        <v>-155</v>
      </c>
      <c r="I13" s="27">
        <f t="shared" si="1"/>
        <v>-26.541095890410961</v>
      </c>
      <c r="J13" s="20">
        <v>4670</v>
      </c>
      <c r="K13" s="20">
        <v>4647</v>
      </c>
      <c r="L13" s="20">
        <f t="shared" si="2"/>
        <v>23</v>
      </c>
      <c r="M13" s="27">
        <f t="shared" si="3"/>
        <v>0.49494297396169573</v>
      </c>
      <c r="N13" s="3"/>
    </row>
    <row r="14" spans="1:14" x14ac:dyDescent="0.2">
      <c r="A14" s="6"/>
      <c r="B14" s="6"/>
      <c r="C14" s="6" t="s">
        <v>15</v>
      </c>
      <c r="D14" s="6"/>
      <c r="E14" s="26"/>
      <c r="F14" s="20"/>
      <c r="G14" s="20"/>
      <c r="H14" s="20"/>
      <c r="I14" s="27"/>
      <c r="J14" s="20"/>
      <c r="K14" s="20"/>
      <c r="L14" s="20"/>
      <c r="M14" s="27"/>
      <c r="N14" s="3"/>
    </row>
    <row r="15" spans="1:14" x14ac:dyDescent="0.2">
      <c r="A15" s="6"/>
      <c r="B15" s="6"/>
      <c r="C15" s="25" t="s">
        <v>9</v>
      </c>
      <c r="D15" s="25"/>
      <c r="E15" s="26"/>
      <c r="F15" s="20">
        <v>101</v>
      </c>
      <c r="G15" s="20">
        <v>179</v>
      </c>
      <c r="H15" s="20">
        <f>SUM(F15-G15)</f>
        <v>-78</v>
      </c>
      <c r="I15" s="27">
        <f t="shared" si="1"/>
        <v>-43.575418994413404</v>
      </c>
      <c r="J15" s="20">
        <v>1153</v>
      </c>
      <c r="K15" s="20">
        <v>1418</v>
      </c>
      <c r="L15" s="20">
        <f t="shared" si="2"/>
        <v>-265</v>
      </c>
      <c r="M15" s="27">
        <f t="shared" si="3"/>
        <v>-18.688293370944994</v>
      </c>
      <c r="N15" s="3"/>
    </row>
    <row r="16" spans="1:14" x14ac:dyDescent="0.2">
      <c r="A16" s="6"/>
      <c r="B16" s="28"/>
      <c r="C16" s="25" t="s">
        <v>10</v>
      </c>
      <c r="D16" s="25"/>
      <c r="E16" s="26"/>
      <c r="F16" s="20">
        <f>F17+F18+F19</f>
        <v>23150</v>
      </c>
      <c r="G16" s="20">
        <f>G17+G18+G19</f>
        <v>25254</v>
      </c>
      <c r="H16" s="20">
        <f t="shared" si="0"/>
        <v>-2104</v>
      </c>
      <c r="I16" s="27">
        <f t="shared" si="1"/>
        <v>-8.3313534489585805</v>
      </c>
      <c r="J16" s="20">
        <f>J17+J18+J19</f>
        <v>210800</v>
      </c>
      <c r="K16" s="20">
        <f>K17+K18+K19</f>
        <v>213970</v>
      </c>
      <c r="L16" s="20">
        <f t="shared" si="2"/>
        <v>-3170</v>
      </c>
      <c r="M16" s="27">
        <f t="shared" si="3"/>
        <v>-1.4815161003879049</v>
      </c>
      <c r="N16" s="3"/>
    </row>
    <row r="17" spans="1:14" x14ac:dyDescent="0.2">
      <c r="A17" s="6"/>
      <c r="B17" s="28"/>
      <c r="C17" s="28" t="s">
        <v>4</v>
      </c>
      <c r="D17" s="28" t="s">
        <v>20</v>
      </c>
      <c r="E17" s="26"/>
      <c r="F17" s="20">
        <v>14150</v>
      </c>
      <c r="G17" s="20">
        <v>15434</v>
      </c>
      <c r="H17" s="20">
        <f t="shared" si="0"/>
        <v>-1284</v>
      </c>
      <c r="I17" s="27">
        <f t="shared" si="1"/>
        <v>-8.3192950628482567</v>
      </c>
      <c r="J17" s="20">
        <v>133412</v>
      </c>
      <c r="K17" s="20">
        <v>133926</v>
      </c>
      <c r="L17" s="20">
        <f t="shared" si="2"/>
        <v>-514</v>
      </c>
      <c r="M17" s="27">
        <f t="shared" si="3"/>
        <v>-0.38379403551214852</v>
      </c>
      <c r="N17" s="3"/>
    </row>
    <row r="18" spans="1:14" x14ac:dyDescent="0.2">
      <c r="A18" s="6"/>
      <c r="B18" s="28"/>
      <c r="C18" s="28"/>
      <c r="D18" s="28" t="s">
        <v>21</v>
      </c>
      <c r="E18" s="26"/>
      <c r="F18" s="20">
        <v>7006</v>
      </c>
      <c r="G18" s="20">
        <v>7543</v>
      </c>
      <c r="H18" s="20">
        <f t="shared" si="0"/>
        <v>-537</v>
      </c>
      <c r="I18" s="27">
        <f t="shared" si="1"/>
        <v>-7.1191833488002114</v>
      </c>
      <c r="J18" s="20">
        <v>62071</v>
      </c>
      <c r="K18" s="20">
        <v>64164</v>
      </c>
      <c r="L18" s="20">
        <f t="shared" si="2"/>
        <v>-2093</v>
      </c>
      <c r="M18" s="27">
        <f t="shared" si="3"/>
        <v>-3.261953743532199</v>
      </c>
      <c r="N18" s="3"/>
    </row>
    <row r="19" spans="1:14" x14ac:dyDescent="0.2">
      <c r="A19" s="6"/>
      <c r="B19" s="28"/>
      <c r="C19" s="28"/>
      <c r="D19" s="28" t="s">
        <v>22</v>
      </c>
      <c r="E19" s="26"/>
      <c r="F19" s="20">
        <v>1994</v>
      </c>
      <c r="G19" s="20">
        <v>2277</v>
      </c>
      <c r="H19" s="20">
        <f t="shared" si="0"/>
        <v>-283</v>
      </c>
      <c r="I19" s="27">
        <f t="shared" si="1"/>
        <v>-12.428634167764603</v>
      </c>
      <c r="J19" s="20">
        <v>15317</v>
      </c>
      <c r="K19" s="20">
        <v>15880</v>
      </c>
      <c r="L19" s="20">
        <f t="shared" si="2"/>
        <v>-563</v>
      </c>
      <c r="M19" s="27">
        <f t="shared" si="3"/>
        <v>-3.5453400503778334</v>
      </c>
      <c r="N19" s="3"/>
    </row>
    <row r="20" spans="1:14" x14ac:dyDescent="0.2">
      <c r="A20" s="6"/>
      <c r="B20" s="6"/>
      <c r="C20" s="6"/>
      <c r="D20" s="6"/>
      <c r="E20" s="26"/>
      <c r="F20" s="29"/>
      <c r="G20" s="29"/>
      <c r="H20" s="23">
        <f t="shared" si="0"/>
        <v>0</v>
      </c>
      <c r="I20" s="24"/>
      <c r="J20" s="29"/>
      <c r="K20" s="29"/>
      <c r="L20" s="23">
        <f t="shared" si="2"/>
        <v>0</v>
      </c>
      <c r="M20" s="24"/>
      <c r="N20" s="3"/>
    </row>
    <row r="21" spans="1:14" s="1" customFormat="1" x14ac:dyDescent="0.2">
      <c r="A21" s="21" t="s">
        <v>11</v>
      </c>
      <c r="B21" s="21"/>
      <c r="C21" s="21"/>
      <c r="D21" s="21"/>
      <c r="E21" s="22"/>
      <c r="F21" s="23">
        <f>F22+F23</f>
        <v>5006</v>
      </c>
      <c r="G21" s="23">
        <f>G22+G23</f>
        <v>5696</v>
      </c>
      <c r="H21" s="23">
        <f t="shared" si="0"/>
        <v>-690</v>
      </c>
      <c r="I21" s="24">
        <f t="shared" si="1"/>
        <v>-12.113764044943821</v>
      </c>
      <c r="J21" s="23">
        <f>J22+J23</f>
        <v>41441</v>
      </c>
      <c r="K21" s="23">
        <f>K22+K23</f>
        <v>41465</v>
      </c>
      <c r="L21" s="23">
        <f t="shared" si="2"/>
        <v>-24</v>
      </c>
      <c r="M21" s="24">
        <f t="shared" si="3"/>
        <v>-5.7880139877004709E-2</v>
      </c>
      <c r="N21" s="3"/>
    </row>
    <row r="22" spans="1:14" x14ac:dyDescent="0.2">
      <c r="A22" s="6" t="s">
        <v>4</v>
      </c>
      <c r="B22" s="25" t="s">
        <v>12</v>
      </c>
      <c r="C22" s="25"/>
      <c r="D22" s="25"/>
      <c r="E22" s="26"/>
      <c r="F22" s="20">
        <v>43</v>
      </c>
      <c r="G22" s="20">
        <v>48</v>
      </c>
      <c r="H22" s="20">
        <f t="shared" si="0"/>
        <v>-5</v>
      </c>
      <c r="I22" s="27">
        <f t="shared" si="1"/>
        <v>-10.416666666666668</v>
      </c>
      <c r="J22" s="20">
        <v>337</v>
      </c>
      <c r="K22" s="20">
        <v>321</v>
      </c>
      <c r="L22" s="20">
        <f t="shared" si="2"/>
        <v>16</v>
      </c>
      <c r="M22" s="27">
        <f t="shared" si="3"/>
        <v>4.9844236760124607</v>
      </c>
      <c r="N22" s="3"/>
    </row>
    <row r="23" spans="1:14" x14ac:dyDescent="0.2">
      <c r="A23" s="6"/>
      <c r="B23" s="25" t="s">
        <v>13</v>
      </c>
      <c r="C23" s="25"/>
      <c r="D23" s="25"/>
      <c r="E23" s="26"/>
      <c r="F23" s="20">
        <f>F24+F25</f>
        <v>4963</v>
      </c>
      <c r="G23" s="20">
        <f>G24+G25</f>
        <v>5648</v>
      </c>
      <c r="H23" s="20">
        <f t="shared" si="0"/>
        <v>-685</v>
      </c>
      <c r="I23" s="27">
        <f t="shared" si="1"/>
        <v>-12.128186968838527</v>
      </c>
      <c r="J23" s="20">
        <f>J24+J25</f>
        <v>41104</v>
      </c>
      <c r="K23" s="20">
        <f>K24+K25</f>
        <v>41144</v>
      </c>
      <c r="L23" s="20">
        <f t="shared" si="2"/>
        <v>-40</v>
      </c>
      <c r="M23" s="27">
        <f t="shared" si="3"/>
        <v>-9.7219521679953333E-2</v>
      </c>
      <c r="N23" s="3"/>
    </row>
    <row r="24" spans="1:14" x14ac:dyDescent="0.2">
      <c r="A24" s="6"/>
      <c r="B24" s="6" t="s">
        <v>4</v>
      </c>
      <c r="C24" s="25" t="s">
        <v>17</v>
      </c>
      <c r="D24" s="25"/>
      <c r="E24" s="26"/>
      <c r="F24" s="20">
        <v>773</v>
      </c>
      <c r="G24" s="20">
        <v>911</v>
      </c>
      <c r="H24" s="20">
        <f t="shared" si="0"/>
        <v>-138</v>
      </c>
      <c r="I24" s="27">
        <f t="shared" si="1"/>
        <v>-15.148188803512625</v>
      </c>
      <c r="J24" s="20">
        <v>6102</v>
      </c>
      <c r="K24" s="20">
        <v>6330</v>
      </c>
      <c r="L24" s="20">
        <f t="shared" si="2"/>
        <v>-228</v>
      </c>
      <c r="M24" s="27">
        <f t="shared" si="3"/>
        <v>-3.6018957345971567</v>
      </c>
      <c r="N24" s="3"/>
    </row>
    <row r="25" spans="1:14" x14ac:dyDescent="0.2">
      <c r="A25" s="6"/>
      <c r="B25" s="6"/>
      <c r="C25" s="25" t="s">
        <v>16</v>
      </c>
      <c r="D25" s="25"/>
      <c r="E25" s="26"/>
      <c r="F25" s="20">
        <v>4190</v>
      </c>
      <c r="G25" s="20">
        <v>4737</v>
      </c>
      <c r="H25" s="20">
        <f t="shared" si="0"/>
        <v>-547</v>
      </c>
      <c r="I25" s="27">
        <f t="shared" si="1"/>
        <v>-11.547392864682289</v>
      </c>
      <c r="J25" s="20">
        <v>35002</v>
      </c>
      <c r="K25" s="20">
        <v>34814</v>
      </c>
      <c r="L25" s="20">
        <f t="shared" si="2"/>
        <v>188</v>
      </c>
      <c r="M25" s="27">
        <f t="shared" si="3"/>
        <v>0.54001263859366921</v>
      </c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7"/>
    </row>
    <row r="27" spans="1:14" ht="2.25" customHeight="1" x14ac:dyDescent="0.2">
      <c r="A27" t="s">
        <v>18</v>
      </c>
    </row>
    <row r="28" spans="1:14" x14ac:dyDescent="0.2">
      <c r="A28" s="30" t="s">
        <v>19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4" x14ac:dyDescent="0.2">
      <c r="A29" s="31" t="s">
        <v>28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2"/>
    </row>
    <row r="30" spans="1:14" x14ac:dyDescent="0.2">
      <c r="F30" s="2"/>
      <c r="G30" s="2"/>
      <c r="I30" s="2"/>
      <c r="J30" s="2"/>
      <c r="K30" s="2"/>
      <c r="L30" s="2"/>
      <c r="M30" s="2"/>
    </row>
  </sheetData>
  <mergeCells count="22">
    <mergeCell ref="A9:D9"/>
    <mergeCell ref="B11:D11"/>
    <mergeCell ref="A28:M28"/>
    <mergeCell ref="A29:M29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Gründel, Jasmin (LfStat)</cp:lastModifiedBy>
  <cp:lastPrinted>2016-02-19T06:59:24Z</cp:lastPrinted>
  <dcterms:created xsi:type="dcterms:W3CDTF">1996-10-17T05:27:31Z</dcterms:created>
  <dcterms:modified xsi:type="dcterms:W3CDTF">2024-10-16T07:45:04Z</dcterms:modified>
</cp:coreProperties>
</file>